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420" windowWidth="32767" windowHeight="211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<sst xmlns="http://schemas.openxmlformats.org/spreadsheetml/2006/main" count="46" uniqueCount="46">
  <si>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Krematoriopaikkakunta</t>
  </si>
  <si>
    <t>Uunit</t>
  </si>
  <si>
    <t>Käyt.ottov.</t>
  </si>
  <si>
    <t>Tuhkausten määrä</t>
  </si>
  <si>
    <t>Espoo</t>
  </si>
  <si>
    <t>Helsinki, Hietaniemi</t>
  </si>
  <si>
    <t>Helsinki, Malmi</t>
  </si>
  <si>
    <t>Hyvinkää</t>
  </si>
  <si>
    <t>Hämeenlinna</t>
  </si>
  <si>
    <t>Imatra</t>
  </si>
  <si>
    <t>Joensuu</t>
  </si>
  <si>
    <t>Jyväskylä</t>
  </si>
  <si>
    <t>Kajaani</t>
  </si>
  <si>
    <t>Karjaa/Raasepori</t>
  </si>
  <si>
    <t>Kuopio</t>
  </si>
  <si>
    <t>Kotka</t>
  </si>
  <si>
    <t>Lahti</t>
  </si>
  <si>
    <t>Oulu</t>
  </si>
  <si>
    <t>Pori</t>
  </si>
  <si>
    <t>Rauma</t>
  </si>
  <si>
    <t>Seinäjoki</t>
  </si>
  <si>
    <t>Tampere, Kalevankangas</t>
  </si>
  <si>
    <t>Tampere, Lamminpää</t>
  </si>
  <si>
    <t>Turku</t>
  </si>
  <si>
    <t>Vaasa</t>
  </si>
  <si>
    <t>Yhteensä kuolleet</t>
  </si>
  <si>
    <t>Tuhkaus % kaikista kuolleista</t>
  </si>
  <si>
    <t>1964/2006</t>
  </si>
  <si>
    <t>1926/1975</t>
  </si>
  <si>
    <t>1966/2007</t>
  </si>
  <si>
    <t>1988/2005</t>
  </si>
  <si>
    <t>1967/1988</t>
  </si>
  <si>
    <t>1991/2003</t>
  </si>
  <si>
    <t xml:space="preserve">SUOMEN KREMATORIOTOIMINNAN TILASTO </t>
  </si>
  <si>
    <t>Helsinki, Honkanummi, Vantaa</t>
  </si>
  <si>
    <t>Helsinki:Malmi+Honkanummi</t>
  </si>
  <si>
    <t>Tampere, Vatiala</t>
  </si>
  <si>
    <t>1971/2013</t>
  </si>
  <si>
    <t>Tampere yhteensä</t>
  </si>
  <si>
    <t>1979/2015</t>
  </si>
  <si>
    <t>2013/2016</t>
  </si>
  <si>
    <t>VUODELTA 2011- 2020</t>
  </si>
  <si>
    <t>Tuhkauksia oli vuonna 2020 yhteensä 33 246, joka oli 2 513 tuhkausta enemmän kuin 2019 (+ 8,2%)</t>
  </si>
  <si>
    <t>Tilastokeskuksen ennakkotiedon mukaan vainajia vuonna 2020 oli 54 943.</t>
  </si>
  <si>
    <t>joka oli 1 384 vainajaa enemmän kuin vuonna 2019.</t>
  </si>
  <si>
    <t>1+2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</si>
</sst>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4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1" xfId="0" applyFont="1" applyFill="1" applyBorder="1" applyAlignment="1">
      <alignment horizontal="center"/>
    </xf>
    <xf numFmtId="3" fontId="45" fillId="0" borderId="0" xfId="0" applyNumberFormat="1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3" fontId="46" fillId="0" borderId="21" xfId="0" applyNumberFormat="1" applyFont="1" applyBorder="1" applyAlignment="1">
      <alignment/>
    </xf>
    <xf numFmtId="0" fontId="46" fillId="0" borderId="13" xfId="0" applyFont="1" applyBorder="1" applyAlignment="1">
      <alignment/>
    </xf>
    <xf numFmtId="3" fontId="46" fillId="0" borderId="0" xfId="0" applyNumberFormat="1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7" xfId="0" applyFont="1" applyBorder="1" applyAlignment="1">
      <alignment/>
    </xf>
    <xf numFmtId="3" fontId="46" fillId="0" borderId="12" xfId="0" applyNumberFormat="1" applyFont="1" applyBorder="1" applyAlignment="1">
      <alignment/>
    </xf>
    <xf numFmtId="3" fontId="41" fillId="0" borderId="24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9" xfId="0" applyFont="1" applyBorder="1" applyAlignment="1">
      <alignment/>
    </xf>
    <xf numFmtId="3" fontId="41" fillId="0" borderId="25" xfId="0" applyNumberFormat="1" applyFont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1" max="1" width="35.28125" style="0" customWidth="1"/>
    <col min="2" max="2" width="7.00390625" style="0" customWidth="1"/>
    <col min="3" max="3" width="11.7109375" style="0" hidden="1" customWidth="1"/>
    <col min="4" max="5" width="0" style="0" hidden="1" customWidth="1"/>
    <col min="6" max="6" width="11.421875" style="0" customWidth="1"/>
    <col min="7" max="10" width="8.8515625" style="0" customWidth="1"/>
    <col min="11" max="15" width="9.140625" style="0" customWidth="1"/>
    <col min="16" max="16" width="9.140625" style="0" hidden="1" customWidth="1"/>
    <col min="17" max="16384" width="8.8515625" style="0" customWidth="1"/>
  </cols>
  <sheetData>
    <row r="1" spans="1:16" ht="21">
      <c r="A1" s="42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"/>
    </row>
    <row r="2" spans="1:16" ht="21.75" thickBot="1">
      <c r="A2" s="44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"/>
    </row>
    <row r="3" spans="1:16" ht="18.75">
      <c r="A3" s="18" t="s">
        <v>0</v>
      </c>
      <c r="B3" s="19" t="s">
        <v>1</v>
      </c>
      <c r="C3" s="19" t="s">
        <v>2</v>
      </c>
      <c r="D3" s="46" t="s">
        <v>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17"/>
    </row>
    <row r="4" spans="1:16" ht="19.5" thickBot="1">
      <c r="A4" s="8"/>
      <c r="B4" s="9"/>
      <c r="C4" s="9"/>
      <c r="D4" s="22">
        <v>2008</v>
      </c>
      <c r="E4" s="23">
        <v>2009</v>
      </c>
      <c r="F4" s="24">
        <v>2011</v>
      </c>
      <c r="G4" s="24">
        <v>2012</v>
      </c>
      <c r="H4" s="24">
        <v>2013</v>
      </c>
      <c r="I4" s="24">
        <v>2014</v>
      </c>
      <c r="J4" s="24">
        <v>2015</v>
      </c>
      <c r="K4" s="24">
        <v>2016</v>
      </c>
      <c r="L4" s="24">
        <v>2017</v>
      </c>
      <c r="M4" s="24">
        <v>2018</v>
      </c>
      <c r="N4" s="24">
        <v>2019</v>
      </c>
      <c r="O4" s="20">
        <v>2020</v>
      </c>
      <c r="P4" s="17"/>
    </row>
    <row r="5" spans="1:16" ht="18.75">
      <c r="A5" s="6" t="s">
        <v>4</v>
      </c>
      <c r="B5" s="14">
        <v>2</v>
      </c>
      <c r="C5" s="13" t="s">
        <v>27</v>
      </c>
      <c r="D5" s="25">
        <v>790</v>
      </c>
      <c r="E5" s="26">
        <v>864</v>
      </c>
      <c r="F5" s="27">
        <v>985</v>
      </c>
      <c r="G5" s="28">
        <v>1108</v>
      </c>
      <c r="H5" s="28">
        <v>1179</v>
      </c>
      <c r="I5" s="28">
        <v>167</v>
      </c>
      <c r="J5" s="28">
        <v>509</v>
      </c>
      <c r="K5" s="28">
        <v>1125</v>
      </c>
      <c r="L5" s="28">
        <v>1175</v>
      </c>
      <c r="M5" s="28">
        <v>1216</v>
      </c>
      <c r="N5" s="29">
        <v>1204</v>
      </c>
      <c r="O5" s="37">
        <v>1138</v>
      </c>
      <c r="P5" s="17"/>
    </row>
    <row r="6" spans="1:16" ht="18.75">
      <c r="A6" s="6" t="s">
        <v>5</v>
      </c>
      <c r="B6" s="14">
        <v>2</v>
      </c>
      <c r="C6" s="13" t="s">
        <v>28</v>
      </c>
      <c r="D6" s="25">
        <v>1749</v>
      </c>
      <c r="E6" s="26">
        <v>1806</v>
      </c>
      <c r="F6" s="30">
        <v>2063</v>
      </c>
      <c r="G6" s="26">
        <v>1980</v>
      </c>
      <c r="H6" s="26">
        <v>1148</v>
      </c>
      <c r="I6" s="26">
        <v>2519</v>
      </c>
      <c r="J6" s="26">
        <v>2728</v>
      </c>
      <c r="K6" s="26">
        <v>2371</v>
      </c>
      <c r="L6" s="26">
        <v>2488</v>
      </c>
      <c r="M6" s="26">
        <v>2453</v>
      </c>
      <c r="N6" s="31">
        <v>2412</v>
      </c>
      <c r="O6" s="38">
        <v>2905</v>
      </c>
      <c r="P6" s="17"/>
    </row>
    <row r="7" spans="1:16" ht="18.75" hidden="1">
      <c r="A7" s="6" t="s">
        <v>6</v>
      </c>
      <c r="B7" s="14">
        <v>2</v>
      </c>
      <c r="C7" s="13" t="s">
        <v>29</v>
      </c>
      <c r="D7" s="25">
        <v>1456</v>
      </c>
      <c r="E7" s="26">
        <v>1499</v>
      </c>
      <c r="F7" s="30">
        <v>1590</v>
      </c>
      <c r="G7" s="26">
        <v>1266</v>
      </c>
      <c r="H7" s="26"/>
      <c r="I7" s="26">
        <v>1421</v>
      </c>
      <c r="J7" s="26">
        <v>1453</v>
      </c>
      <c r="K7" s="26"/>
      <c r="L7" s="26"/>
      <c r="M7" s="26">
        <v>1593</v>
      </c>
      <c r="N7" s="26"/>
      <c r="O7" s="39"/>
      <c r="P7" s="17"/>
    </row>
    <row r="8" spans="1:16" ht="18.75" hidden="1">
      <c r="A8" s="6" t="s">
        <v>34</v>
      </c>
      <c r="B8" s="14">
        <v>2</v>
      </c>
      <c r="C8" s="13" t="s">
        <v>32</v>
      </c>
      <c r="D8" s="25">
        <v>1836</v>
      </c>
      <c r="E8" s="26">
        <v>1954</v>
      </c>
      <c r="F8" s="30">
        <v>2050</v>
      </c>
      <c r="G8" s="26">
        <v>2364</v>
      </c>
      <c r="H8" s="26"/>
      <c r="I8" s="26">
        <v>2688</v>
      </c>
      <c r="J8" s="26">
        <v>2478</v>
      </c>
      <c r="K8" s="26"/>
      <c r="L8" s="26"/>
      <c r="M8" s="26">
        <v>1971</v>
      </c>
      <c r="N8" s="26"/>
      <c r="O8" s="39"/>
      <c r="P8" s="17"/>
    </row>
    <row r="9" spans="1:16" ht="18.75">
      <c r="A9" s="6" t="s">
        <v>35</v>
      </c>
      <c r="B9" s="15" t="s">
        <v>45</v>
      </c>
      <c r="C9" s="13"/>
      <c r="D9" s="25">
        <f>SUM(D7:D8)</f>
        <v>3292</v>
      </c>
      <c r="E9" s="26">
        <f>SUM(E7:E8)</f>
        <v>3453</v>
      </c>
      <c r="F9" s="30">
        <f>SUM(F7:F8)</f>
        <v>3640</v>
      </c>
      <c r="G9" s="26">
        <f>SUM(G7:G8)</f>
        <v>3630</v>
      </c>
      <c r="H9" s="26">
        <v>4351</v>
      </c>
      <c r="I9" s="26">
        <v>4109</v>
      </c>
      <c r="J9" s="26">
        <v>3931</v>
      </c>
      <c r="K9" s="26">
        <v>3855</v>
      </c>
      <c r="L9" s="26">
        <v>3964</v>
      </c>
      <c r="M9" s="26">
        <v>3958</v>
      </c>
      <c r="N9" s="31">
        <v>4143</v>
      </c>
      <c r="O9" s="38">
        <v>4432</v>
      </c>
      <c r="P9" s="17"/>
    </row>
    <row r="10" spans="1:16" ht="18.75">
      <c r="A10" s="6" t="s">
        <v>7</v>
      </c>
      <c r="B10" s="14">
        <v>1</v>
      </c>
      <c r="C10" s="13">
        <v>1974</v>
      </c>
      <c r="D10" s="25">
        <v>723</v>
      </c>
      <c r="E10" s="26">
        <v>856</v>
      </c>
      <c r="F10" s="30">
        <v>674</v>
      </c>
      <c r="G10" s="26">
        <v>865</v>
      </c>
      <c r="H10" s="26">
        <v>1002</v>
      </c>
      <c r="I10" s="26">
        <v>1057</v>
      </c>
      <c r="J10" s="26">
        <v>1182</v>
      </c>
      <c r="K10" s="26">
        <v>1187</v>
      </c>
      <c r="L10" s="26">
        <v>1185</v>
      </c>
      <c r="M10" s="26">
        <v>1287</v>
      </c>
      <c r="N10" s="31">
        <v>1315</v>
      </c>
      <c r="O10" s="38">
        <v>1436</v>
      </c>
      <c r="P10" s="17"/>
    </row>
    <row r="11" spans="1:16" ht="18.75">
      <c r="A11" s="6" t="s">
        <v>8</v>
      </c>
      <c r="B11" s="14">
        <v>1</v>
      </c>
      <c r="C11" s="13" t="s">
        <v>37</v>
      </c>
      <c r="D11" s="25">
        <v>866</v>
      </c>
      <c r="E11" s="26">
        <v>955</v>
      </c>
      <c r="F11" s="30">
        <v>1112</v>
      </c>
      <c r="G11" s="26">
        <v>1102</v>
      </c>
      <c r="H11" s="26">
        <v>1079</v>
      </c>
      <c r="I11" s="26">
        <v>996</v>
      </c>
      <c r="J11" s="26">
        <v>967</v>
      </c>
      <c r="K11" s="26">
        <v>1116</v>
      </c>
      <c r="L11" s="26">
        <v>1097</v>
      </c>
      <c r="M11" s="26">
        <v>1390</v>
      </c>
      <c r="N11" s="31">
        <v>1418</v>
      </c>
      <c r="O11" s="38">
        <v>1538</v>
      </c>
      <c r="P11" s="17"/>
    </row>
    <row r="12" spans="1:16" ht="18.75">
      <c r="A12" s="6" t="s">
        <v>9</v>
      </c>
      <c r="B12" s="14">
        <v>1</v>
      </c>
      <c r="C12" s="13">
        <v>2003</v>
      </c>
      <c r="D12" s="25">
        <v>422</v>
      </c>
      <c r="E12" s="26">
        <v>501</v>
      </c>
      <c r="F12" s="30">
        <v>613</v>
      </c>
      <c r="G12" s="26">
        <v>619</v>
      </c>
      <c r="H12" s="26">
        <v>791</v>
      </c>
      <c r="I12" s="26">
        <v>808</v>
      </c>
      <c r="J12" s="26">
        <v>855</v>
      </c>
      <c r="K12" s="26">
        <v>880</v>
      </c>
      <c r="L12" s="26">
        <v>975</v>
      </c>
      <c r="M12" s="26">
        <v>1000</v>
      </c>
      <c r="N12" s="31">
        <v>1027</v>
      </c>
      <c r="O12" s="38">
        <v>1154</v>
      </c>
      <c r="P12" s="17"/>
    </row>
    <row r="13" spans="1:16" ht="18.75">
      <c r="A13" s="6" t="s">
        <v>10</v>
      </c>
      <c r="B13" s="14">
        <v>1</v>
      </c>
      <c r="C13" s="13">
        <v>1989</v>
      </c>
      <c r="D13" s="25">
        <v>310</v>
      </c>
      <c r="E13" s="26">
        <v>311</v>
      </c>
      <c r="F13" s="30">
        <v>342</v>
      </c>
      <c r="G13" s="26">
        <v>401</v>
      </c>
      <c r="H13" s="26">
        <v>390</v>
      </c>
      <c r="I13" s="26">
        <v>485</v>
      </c>
      <c r="J13" s="26">
        <v>508</v>
      </c>
      <c r="K13" s="26">
        <v>573</v>
      </c>
      <c r="L13" s="26">
        <v>574</v>
      </c>
      <c r="M13" s="26">
        <v>605</v>
      </c>
      <c r="N13" s="26">
        <v>678</v>
      </c>
      <c r="O13" s="39">
        <v>801</v>
      </c>
      <c r="P13" s="17"/>
    </row>
    <row r="14" spans="1:16" ht="18.75">
      <c r="A14" s="6" t="s">
        <v>11</v>
      </c>
      <c r="B14" s="14">
        <v>2</v>
      </c>
      <c r="C14" s="13">
        <v>1995</v>
      </c>
      <c r="D14" s="25">
        <v>638</v>
      </c>
      <c r="E14" s="26">
        <v>720</v>
      </c>
      <c r="F14" s="30">
        <v>872</v>
      </c>
      <c r="G14" s="26">
        <v>979</v>
      </c>
      <c r="H14" s="26">
        <v>1003</v>
      </c>
      <c r="I14" s="26">
        <v>1155</v>
      </c>
      <c r="J14" s="26">
        <v>1183</v>
      </c>
      <c r="K14" s="26">
        <v>1294</v>
      </c>
      <c r="L14" s="26">
        <v>1364</v>
      </c>
      <c r="M14" s="26">
        <v>1626</v>
      </c>
      <c r="N14" s="31">
        <v>1651</v>
      </c>
      <c r="O14" s="38">
        <v>1840</v>
      </c>
      <c r="P14" s="17"/>
    </row>
    <row r="15" spans="1:16" ht="18.75">
      <c r="A15" s="6" t="s">
        <v>12</v>
      </c>
      <c r="B15" s="14">
        <v>1</v>
      </c>
      <c r="C15" s="13">
        <v>1995</v>
      </c>
      <c r="D15" s="25">
        <v>283</v>
      </c>
      <c r="E15" s="26">
        <v>141</v>
      </c>
      <c r="F15" s="30">
        <v>182</v>
      </c>
      <c r="G15" s="26">
        <v>181</v>
      </c>
      <c r="H15" s="26">
        <v>218</v>
      </c>
      <c r="I15" s="26">
        <v>231</v>
      </c>
      <c r="J15" s="26">
        <v>310</v>
      </c>
      <c r="K15" s="26">
        <v>232</v>
      </c>
      <c r="L15" s="26">
        <v>309</v>
      </c>
      <c r="M15" s="26">
        <v>313</v>
      </c>
      <c r="N15" s="26">
        <v>448</v>
      </c>
      <c r="O15" s="39">
        <v>577</v>
      </c>
      <c r="P15" s="17"/>
    </row>
    <row r="16" spans="1:16" ht="18.75">
      <c r="A16" s="6" t="s">
        <v>13</v>
      </c>
      <c r="B16" s="14">
        <v>1</v>
      </c>
      <c r="C16" s="13">
        <v>2000</v>
      </c>
      <c r="D16" s="25">
        <v>603</v>
      </c>
      <c r="E16" s="26">
        <v>635</v>
      </c>
      <c r="F16" s="30">
        <v>792</v>
      </c>
      <c r="G16" s="26">
        <v>870</v>
      </c>
      <c r="H16" s="26">
        <v>845</v>
      </c>
      <c r="I16" s="26">
        <v>919</v>
      </c>
      <c r="J16" s="26">
        <v>827</v>
      </c>
      <c r="K16" s="26">
        <v>991</v>
      </c>
      <c r="L16" s="26">
        <v>857</v>
      </c>
      <c r="M16" s="26">
        <v>1091</v>
      </c>
      <c r="N16" s="31">
        <v>1069</v>
      </c>
      <c r="O16" s="38">
        <v>1187</v>
      </c>
      <c r="P16" s="17"/>
    </row>
    <row r="17" spans="1:16" ht="18.75">
      <c r="A17" s="6" t="s">
        <v>14</v>
      </c>
      <c r="B17" s="14">
        <v>1</v>
      </c>
      <c r="C17" s="13">
        <v>1984</v>
      </c>
      <c r="D17" s="25">
        <v>544</v>
      </c>
      <c r="E17" s="26">
        <v>574</v>
      </c>
      <c r="F17" s="30">
        <v>684</v>
      </c>
      <c r="G17" s="26">
        <v>871</v>
      </c>
      <c r="H17" s="26">
        <v>918</v>
      </c>
      <c r="I17" s="26">
        <v>987</v>
      </c>
      <c r="J17" s="26">
        <v>1047</v>
      </c>
      <c r="K17" s="26">
        <v>1178</v>
      </c>
      <c r="L17" s="26">
        <v>1231</v>
      </c>
      <c r="M17" s="26">
        <v>1302</v>
      </c>
      <c r="N17" s="31">
        <v>1393</v>
      </c>
      <c r="O17" s="38">
        <v>1513</v>
      </c>
      <c r="P17" s="17"/>
    </row>
    <row r="18" spans="1:16" ht="18.75">
      <c r="A18" s="6" t="s">
        <v>15</v>
      </c>
      <c r="B18" s="14">
        <v>1</v>
      </c>
      <c r="C18" s="13">
        <v>1992</v>
      </c>
      <c r="D18" s="25">
        <v>794</v>
      </c>
      <c r="E18" s="26">
        <v>925</v>
      </c>
      <c r="F18" s="30">
        <v>1022</v>
      </c>
      <c r="G18" s="26">
        <v>1127</v>
      </c>
      <c r="H18" s="26">
        <v>1071</v>
      </c>
      <c r="I18" s="26">
        <v>1134</v>
      </c>
      <c r="J18" s="26">
        <v>1224</v>
      </c>
      <c r="K18" s="26">
        <v>1417</v>
      </c>
      <c r="L18" s="26">
        <v>1003</v>
      </c>
      <c r="M18" s="26">
        <v>1110</v>
      </c>
      <c r="N18" s="31">
        <v>1087</v>
      </c>
      <c r="O18" s="38">
        <v>1232</v>
      </c>
      <c r="P18" s="17"/>
    </row>
    <row r="19" spans="1:16" ht="18.75">
      <c r="A19" s="6" t="s">
        <v>16</v>
      </c>
      <c r="B19" s="14">
        <v>2</v>
      </c>
      <c r="C19" s="13">
        <v>2016</v>
      </c>
      <c r="D19" s="25">
        <v>1162</v>
      </c>
      <c r="E19" s="26">
        <v>1313</v>
      </c>
      <c r="F19" s="30">
        <v>1365</v>
      </c>
      <c r="G19" s="26">
        <v>1464</v>
      </c>
      <c r="H19" s="26">
        <v>1473</v>
      </c>
      <c r="I19" s="26">
        <v>1566</v>
      </c>
      <c r="J19" s="26">
        <v>1608</v>
      </c>
      <c r="K19" s="26">
        <v>1616</v>
      </c>
      <c r="L19" s="26">
        <v>2071</v>
      </c>
      <c r="M19" s="26">
        <v>2243</v>
      </c>
      <c r="N19" s="31">
        <v>2249</v>
      </c>
      <c r="O19" s="38">
        <v>2300</v>
      </c>
      <c r="P19" s="17"/>
    </row>
    <row r="20" spans="1:16" ht="18.75">
      <c r="A20" s="6" t="s">
        <v>17</v>
      </c>
      <c r="B20" s="14">
        <v>1</v>
      </c>
      <c r="C20" s="13">
        <v>1973</v>
      </c>
      <c r="D20" s="25">
        <v>451</v>
      </c>
      <c r="E20" s="26">
        <v>719</v>
      </c>
      <c r="F20" s="30">
        <v>783</v>
      </c>
      <c r="G20" s="26">
        <v>879</v>
      </c>
      <c r="H20" s="26">
        <v>1005</v>
      </c>
      <c r="I20" s="26">
        <v>1098</v>
      </c>
      <c r="J20" s="26">
        <v>1000</v>
      </c>
      <c r="K20" s="26">
        <v>1204</v>
      </c>
      <c r="L20" s="26">
        <v>1339</v>
      </c>
      <c r="M20" s="26">
        <v>1501</v>
      </c>
      <c r="N20" s="31">
        <v>1436</v>
      </c>
      <c r="O20" s="38">
        <v>1593</v>
      </c>
      <c r="P20" s="17"/>
    </row>
    <row r="21" spans="1:16" ht="18.75">
      <c r="A21" s="6" t="s">
        <v>18</v>
      </c>
      <c r="B21" s="14">
        <v>2</v>
      </c>
      <c r="C21" s="13" t="s">
        <v>30</v>
      </c>
      <c r="D21" s="25">
        <v>914</v>
      </c>
      <c r="E21" s="26">
        <v>880</v>
      </c>
      <c r="F21" s="30">
        <v>986</v>
      </c>
      <c r="G21" s="26">
        <v>1058</v>
      </c>
      <c r="H21" s="26">
        <v>1063</v>
      </c>
      <c r="I21" s="26">
        <v>1034</v>
      </c>
      <c r="J21" s="26">
        <v>1006</v>
      </c>
      <c r="K21" s="26">
        <v>1168</v>
      </c>
      <c r="L21" s="26">
        <v>1014</v>
      </c>
      <c r="M21" s="26">
        <v>1398</v>
      </c>
      <c r="N21" s="31">
        <v>1360</v>
      </c>
      <c r="O21" s="38">
        <v>1170</v>
      </c>
      <c r="P21" s="17"/>
    </row>
    <row r="22" spans="1:16" ht="18.75">
      <c r="A22" s="6" t="s">
        <v>19</v>
      </c>
      <c r="B22" s="14">
        <v>1</v>
      </c>
      <c r="C22" s="13">
        <v>2008</v>
      </c>
      <c r="D22" s="25">
        <v>106</v>
      </c>
      <c r="E22" s="26">
        <v>341</v>
      </c>
      <c r="F22" s="30">
        <v>392</v>
      </c>
      <c r="G22" s="26">
        <v>389</v>
      </c>
      <c r="H22" s="26">
        <v>451</v>
      </c>
      <c r="I22" s="26">
        <v>501</v>
      </c>
      <c r="J22" s="26">
        <v>510</v>
      </c>
      <c r="K22" s="26">
        <v>538</v>
      </c>
      <c r="L22" s="26">
        <v>715</v>
      </c>
      <c r="M22" s="26">
        <v>603</v>
      </c>
      <c r="N22" s="26">
        <v>699</v>
      </c>
      <c r="O22" s="38">
        <v>1001</v>
      </c>
      <c r="P22" s="17"/>
    </row>
    <row r="23" spans="1:16" ht="18.75">
      <c r="A23" s="6" t="s">
        <v>20</v>
      </c>
      <c r="B23" s="14">
        <v>1</v>
      </c>
      <c r="C23" s="13" t="s">
        <v>39</v>
      </c>
      <c r="D23" s="25">
        <v>419</v>
      </c>
      <c r="E23" s="26">
        <v>434</v>
      </c>
      <c r="F23" s="30">
        <v>514</v>
      </c>
      <c r="G23" s="26">
        <v>516</v>
      </c>
      <c r="H23" s="26">
        <v>570</v>
      </c>
      <c r="I23" s="26">
        <v>579</v>
      </c>
      <c r="J23" s="26">
        <v>378</v>
      </c>
      <c r="K23" s="26">
        <v>683</v>
      </c>
      <c r="L23" s="26">
        <v>772</v>
      </c>
      <c r="M23" s="26">
        <v>814</v>
      </c>
      <c r="N23" s="26">
        <v>902</v>
      </c>
      <c r="O23" s="38">
        <v>1060</v>
      </c>
      <c r="P23" s="17"/>
    </row>
    <row r="24" spans="1:16" ht="18.75" hidden="1">
      <c r="A24" s="6" t="s">
        <v>21</v>
      </c>
      <c r="B24" s="14">
        <v>1</v>
      </c>
      <c r="C24" s="13">
        <v>1967</v>
      </c>
      <c r="D24" s="25">
        <v>1044</v>
      </c>
      <c r="E24" s="26">
        <v>1121</v>
      </c>
      <c r="F24" s="30">
        <v>1165</v>
      </c>
      <c r="G24" s="26">
        <v>1162</v>
      </c>
      <c r="H24" s="26">
        <v>730</v>
      </c>
      <c r="I24" s="26">
        <v>509</v>
      </c>
      <c r="J24" s="26">
        <v>343</v>
      </c>
      <c r="K24" s="26">
        <v>161</v>
      </c>
      <c r="L24" s="26"/>
      <c r="M24" s="26">
        <v>1137</v>
      </c>
      <c r="N24" s="26"/>
      <c r="O24" s="39"/>
      <c r="P24" s="17"/>
    </row>
    <row r="25" spans="1:16" ht="18.75" hidden="1">
      <c r="A25" s="6" t="s">
        <v>22</v>
      </c>
      <c r="B25" s="14">
        <v>1</v>
      </c>
      <c r="C25" s="13">
        <v>1990</v>
      </c>
      <c r="D25" s="25">
        <v>619</v>
      </c>
      <c r="E25" s="26">
        <v>561</v>
      </c>
      <c r="F25" s="30">
        <v>678</v>
      </c>
      <c r="G25" s="26">
        <v>617</v>
      </c>
      <c r="H25" s="26">
        <v>423</v>
      </c>
      <c r="I25" s="26">
        <v>497</v>
      </c>
      <c r="J25" s="26">
        <v>611</v>
      </c>
      <c r="K25" s="26">
        <v>374</v>
      </c>
      <c r="L25" s="26"/>
      <c r="M25" s="26">
        <v>682</v>
      </c>
      <c r="N25" s="26"/>
      <c r="O25" s="39"/>
      <c r="P25" s="17"/>
    </row>
    <row r="26" spans="1:16" ht="18.75">
      <c r="A26" s="6" t="s">
        <v>36</v>
      </c>
      <c r="B26" s="14">
        <v>2</v>
      </c>
      <c r="C26" s="13" t="s">
        <v>40</v>
      </c>
      <c r="D26" s="25"/>
      <c r="E26" s="26"/>
      <c r="F26" s="30">
        <v>1843</v>
      </c>
      <c r="G26" s="26">
        <v>1779</v>
      </c>
      <c r="H26" s="26">
        <v>2130</v>
      </c>
      <c r="I26" s="26">
        <v>2407</v>
      </c>
      <c r="J26" s="26">
        <v>2542</v>
      </c>
      <c r="K26" s="26">
        <v>2655</v>
      </c>
      <c r="L26" s="26">
        <v>2771</v>
      </c>
      <c r="M26" s="26">
        <v>2331</v>
      </c>
      <c r="N26" s="31">
        <v>2562</v>
      </c>
      <c r="O26" s="38">
        <v>2792</v>
      </c>
      <c r="P26" s="17"/>
    </row>
    <row r="27" spans="1:16" ht="18.75" hidden="1">
      <c r="A27" s="6" t="s">
        <v>38</v>
      </c>
      <c r="B27" s="14"/>
      <c r="C27" s="13"/>
      <c r="D27" s="25"/>
      <c r="E27" s="26"/>
      <c r="F27" s="30"/>
      <c r="G27" s="26"/>
      <c r="H27" s="26">
        <f>SUM(H24:H26)</f>
        <v>3283</v>
      </c>
      <c r="I27" s="26">
        <f>SUM(I24:I26)</f>
        <v>3413</v>
      </c>
      <c r="J27" s="26">
        <v>2542</v>
      </c>
      <c r="K27" s="26">
        <v>2655</v>
      </c>
      <c r="L27" s="26">
        <v>2771</v>
      </c>
      <c r="M27" s="26"/>
      <c r="N27" s="26"/>
      <c r="O27" s="39"/>
      <c r="P27" s="17"/>
    </row>
    <row r="28" spans="1:16" ht="18.75">
      <c r="A28" s="6" t="s">
        <v>23</v>
      </c>
      <c r="B28" s="14">
        <v>2</v>
      </c>
      <c r="C28" s="13" t="s">
        <v>31</v>
      </c>
      <c r="D28" s="25">
        <v>2120</v>
      </c>
      <c r="E28" s="26">
        <v>2072</v>
      </c>
      <c r="F28" s="30">
        <v>2270</v>
      </c>
      <c r="G28" s="26">
        <v>2405</v>
      </c>
      <c r="H28" s="26">
        <v>2520</v>
      </c>
      <c r="I28" s="26">
        <v>2532</v>
      </c>
      <c r="J28" s="26">
        <v>2591</v>
      </c>
      <c r="K28" s="26">
        <v>2808</v>
      </c>
      <c r="L28" s="26">
        <v>2812</v>
      </c>
      <c r="M28" s="26">
        <v>2972</v>
      </c>
      <c r="N28" s="31">
        <v>3006</v>
      </c>
      <c r="O28" s="38">
        <v>2876</v>
      </c>
      <c r="P28" s="17"/>
    </row>
    <row r="29" spans="1:16" ht="19.5" thickBot="1">
      <c r="A29" s="6" t="s">
        <v>24</v>
      </c>
      <c r="B29" s="14">
        <v>1</v>
      </c>
      <c r="C29" s="13">
        <v>1973</v>
      </c>
      <c r="D29" s="25">
        <v>350</v>
      </c>
      <c r="E29" s="26">
        <v>379</v>
      </c>
      <c r="F29" s="30">
        <v>406</v>
      </c>
      <c r="G29" s="26">
        <v>425</v>
      </c>
      <c r="H29" s="26">
        <v>495</v>
      </c>
      <c r="I29" s="26">
        <v>538</v>
      </c>
      <c r="J29" s="26">
        <v>725</v>
      </c>
      <c r="K29" s="26">
        <v>592</v>
      </c>
      <c r="L29" s="32">
        <v>620</v>
      </c>
      <c r="M29" s="26">
        <v>665</v>
      </c>
      <c r="N29" s="32">
        <v>674</v>
      </c>
      <c r="O29" s="40">
        <v>701</v>
      </c>
      <c r="P29" s="17"/>
    </row>
    <row r="30" spans="1:16" ht="19.5" thickBot="1">
      <c r="A30" s="10"/>
      <c r="B30" s="5">
        <v>30</v>
      </c>
      <c r="C30" s="5"/>
      <c r="D30" s="33">
        <f>SUM(D5+D6+D9+D10+D11+D12+D13+D14+D15+D16+D17+D18+D19+D20+D21+D22+D23+D24+D25+D28+D29)</f>
        <v>18199</v>
      </c>
      <c r="E30" s="34">
        <f>SUM(E5+E6+E9+E10+E11+E12+E13+E14+E15+E16+E17+E18+E19+E20+E21+E22+E23+E24+E25+E28+E29)</f>
        <v>19561</v>
      </c>
      <c r="F30" s="35">
        <f>SUM(F5+F6+F9+F10+F11+F12+F13+F14+F15+F16+F17+F18+F19+F20+F21+F22+F23+F24+F25+F28+F29)</f>
        <v>21540</v>
      </c>
      <c r="G30" s="34">
        <f>SUM(G5+G6+G9+G10+G11+G12+G13+G14+G15+G16+G17+G18+G19+G20+G21+G22+G23+G24+G25+G28+G29)</f>
        <v>22648</v>
      </c>
      <c r="H30" s="34">
        <f>SUM(H5+H6+H9+H10+H11+H12+H13+H14+H15+H16+H17+H18+H19+H20+H21+H22+H23+H24+H25+H26+H28+H29)</f>
        <v>24855</v>
      </c>
      <c r="I30" s="34">
        <f>SUM(I5+I6+I9+I10+I11+I12+I13+I14+I15+I16+I17+I18+I19+I20+I21+I22+I23+I27+I28+I29)</f>
        <v>25828</v>
      </c>
      <c r="J30" s="34">
        <f>SUM(J5+J6+J9+J10+J11+J12+J13+J14+J15+J16+J17+J18+J19+J20+J21+J22+J23+J27+J28+J29)</f>
        <v>25631</v>
      </c>
      <c r="K30" s="34">
        <f>SUM(K5+K6+K9+K10+K11+K12+K13+K14+K15+K16+K17+K18+K19+K20+K21+K22+K23+K27+K28+K29)</f>
        <v>27483</v>
      </c>
      <c r="L30" s="34">
        <f>SUM(L5+L6+L9+L10+L11+L12+L13+L14+L15+L16+L17+L18+L19+L20+L21+L22+L23+L27+L28+L29)</f>
        <v>28336</v>
      </c>
      <c r="M30" s="34">
        <f>SUM(M5+M6+M9+M10+M11+M12+M13+M14+M15+M16+M17+M18+M19+M20+M21+M22+M23+M24+M25+M28+M29)</f>
        <v>29366</v>
      </c>
      <c r="N30" s="36">
        <v>30733</v>
      </c>
      <c r="O30" s="41">
        <v>33246</v>
      </c>
      <c r="P30" s="17"/>
    </row>
    <row r="31" spans="1:16" ht="18.75">
      <c r="A31" s="6"/>
      <c r="B31" s="14"/>
      <c r="C31" s="1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39"/>
      <c r="P31" s="17"/>
    </row>
    <row r="32" spans="1:16" ht="18.75">
      <c r="A32" s="6" t="s">
        <v>25</v>
      </c>
      <c r="B32" s="14"/>
      <c r="C32" s="14"/>
      <c r="D32" s="14">
        <v>49090</v>
      </c>
      <c r="E32" s="14">
        <v>49600</v>
      </c>
      <c r="F32" s="14">
        <v>50434</v>
      </c>
      <c r="G32" s="14">
        <v>51465</v>
      </c>
      <c r="H32" s="14">
        <v>51185</v>
      </c>
      <c r="I32" s="15">
        <v>52186</v>
      </c>
      <c r="J32" s="15">
        <v>52492</v>
      </c>
      <c r="K32" s="15">
        <v>53923</v>
      </c>
      <c r="L32" s="15">
        <v>53217</v>
      </c>
      <c r="M32" s="14">
        <v>54295</v>
      </c>
      <c r="N32" s="21">
        <v>53559</v>
      </c>
      <c r="O32" s="38">
        <v>54943</v>
      </c>
      <c r="P32" s="17"/>
    </row>
    <row r="33" spans="1:16" ht="18.75">
      <c r="A33" s="6" t="s">
        <v>26</v>
      </c>
      <c r="B33" s="14"/>
      <c r="C33" s="14"/>
      <c r="D33" s="16">
        <f>SUM(D30*100/D32)</f>
        <v>37.07272356895498</v>
      </c>
      <c r="E33" s="16">
        <f>SUM(E30*100/E32)</f>
        <v>39.4375</v>
      </c>
      <c r="F33" s="16">
        <f>SUM(F30*100/F32)</f>
        <v>42.70928341991514</v>
      </c>
      <c r="G33" s="16">
        <f>SUM(G30*100/G32)</f>
        <v>44.006606431555426</v>
      </c>
      <c r="H33" s="16">
        <f>SUM(H30*100/H32)</f>
        <v>48.55914818794569</v>
      </c>
      <c r="I33" s="16">
        <v>47.56</v>
      </c>
      <c r="J33" s="16">
        <v>48.83</v>
      </c>
      <c r="K33" s="16">
        <v>50.97</v>
      </c>
      <c r="L33" s="16">
        <v>53.25</v>
      </c>
      <c r="M33" s="16">
        <f>SUM(M30*100/M32)</f>
        <v>54.086011603278386</v>
      </c>
      <c r="N33" s="16">
        <v>57.18</v>
      </c>
      <c r="O33" s="39">
        <v>60.5</v>
      </c>
      <c r="P33" s="17"/>
    </row>
    <row r="34" spans="1:16" ht="18.75">
      <c r="A34" s="6" t="s">
        <v>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"/>
      <c r="P34" s="17"/>
    </row>
    <row r="35" spans="1:16" ht="18.75">
      <c r="A35" s="6" t="s">
        <v>43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4"/>
      <c r="P35" s="17"/>
    </row>
    <row r="36" spans="1:16" ht="19.5" thickBot="1">
      <c r="A36" s="7" t="s">
        <v>44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17"/>
    </row>
    <row r="38" ht="15">
      <c r="A38" s="1"/>
    </row>
    <row r="39" ht="15.75">
      <c r="A39" s="2"/>
    </row>
  </sheetData>
  <sheetProtection/>
  <mergeCells count="3">
    <mergeCell ref="A1:O1"/>
    <mergeCell ref="A2:O2"/>
    <mergeCell ref="D3:O3"/>
  </mergeCells>
  <printOptions gridLines="1" horizontalCentered="1" verticalCentered="1"/>
  <pageMargins left="0.7874015748031497" right="0.8267716535433071" top="0.15748031496062992" bottom="0" header="0.1968503937007874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Karjalainen</dc:creator>
  <cp:keywords/>
  <dc:description/>
  <cp:lastModifiedBy>Jari Warpenius</cp:lastModifiedBy>
  <cp:lastPrinted>2018-03-07T10:15:58Z</cp:lastPrinted>
  <dcterms:created xsi:type="dcterms:W3CDTF">2012-02-21T18:38:47Z</dcterms:created>
  <dcterms:modified xsi:type="dcterms:W3CDTF">2021-06-16T10:05:42Z</dcterms:modified>
  <cp:category/>
  <cp:version/>
  <cp:contentType/>
  <cp:contentStatus/>
</cp:coreProperties>
</file>