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25" windowWidth="13395" windowHeight="41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<sst xmlns="http://schemas.openxmlformats.org/spreadsheetml/2006/main" count="47" uniqueCount="47">
  <si>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Krematoriopaikkakunta</t>
  </si>
  <si>
    <t>Uunit</t>
  </si>
  <si>
    <t>Käyt.ottov.</t>
  </si>
  <si>
    <t>Tuhkausten määrä</t>
  </si>
  <si>
    <t>ei haut.m</t>
  </si>
  <si>
    <t>perust. alk</t>
  </si>
  <si>
    <t>Espoo</t>
  </si>
  <si>
    <t>Helsinki, Hietaniemi</t>
  </si>
  <si>
    <t>Helsinki, Malmi</t>
  </si>
  <si>
    <t>Hyvinkää</t>
  </si>
  <si>
    <t>Hämeenlinna</t>
  </si>
  <si>
    <t>Imatra</t>
  </si>
  <si>
    <t>Joensuu</t>
  </si>
  <si>
    <t>Jyväskylä</t>
  </si>
  <si>
    <t>Kajaani</t>
  </si>
  <si>
    <t>Karjaa/Raasepori</t>
  </si>
  <si>
    <t>Kuopio</t>
  </si>
  <si>
    <t>Kotka</t>
  </si>
  <si>
    <t>Lahti</t>
  </si>
  <si>
    <t>Oulu</t>
  </si>
  <si>
    <t>Pori</t>
  </si>
  <si>
    <t>Rauma</t>
  </si>
  <si>
    <t>Seinäjoki</t>
  </si>
  <si>
    <t>Tampere, Kalevankangas</t>
  </si>
  <si>
    <t>Tampere, Lamminpää</t>
  </si>
  <si>
    <t>Turku</t>
  </si>
  <si>
    <t>Vaasa</t>
  </si>
  <si>
    <t>Yhteensä kuolleet</t>
  </si>
  <si>
    <t>Tuhkaus % kaikista kuolleista</t>
  </si>
  <si>
    <t>1964/2006</t>
  </si>
  <si>
    <t>1926/1975</t>
  </si>
  <si>
    <t>1966/2007</t>
  </si>
  <si>
    <t>1969/2002</t>
  </si>
  <si>
    <t>1988/2005</t>
  </si>
  <si>
    <t>1967/1988</t>
  </si>
  <si>
    <t>1991/2003</t>
  </si>
  <si>
    <t xml:space="preserve">SUOMEN KREMATORIOTOIMINNAN TILASTO </t>
  </si>
  <si>
    <t>Helsinki, Honkanummi, Vantaa</t>
  </si>
  <si>
    <t>kuntien hautausmaille</t>
  </si>
  <si>
    <t>Helsinki:Malmi+Honkanummi</t>
  </si>
  <si>
    <t>Tampere, Vatiala</t>
  </si>
  <si>
    <t>1971/2013</t>
  </si>
  <si>
    <t>Tampere yhteensä</t>
  </si>
  <si>
    <t>695 muiden paikka-</t>
  </si>
  <si>
    <t>51 595</t>
  </si>
  <si>
    <t>VUODELTA 2008 - 2014</t>
  </si>
  <si>
    <t>Muuallle kuin hautausmaille haudattuja uurnia oli luovutettu krematorioista 1274 (v. 2013 1017, v. 2012 1022 ja v. 2011 733)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</si>
</sst>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5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0" fillId="0" borderId="0" xfId="0" applyFont="1" applyBorder="1" applyAlignment="1">
      <alignment/>
    </xf>
    <xf numFmtId="4" fontId="3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">
      <selection activeCell="P37" sqref="P37"/>
    </sheetView>
  </sheetViews>
  <sheetFormatPr defaultColWidth="9.140625" defaultRowHeight="15"/>
  <cols>
    <col min="1" max="1" width="27.8515625" style="0" customWidth="1"/>
    <col min="2" max="2" width="7.00390625" style="0" customWidth="1"/>
    <col min="3" max="3" width="11.7109375" style="0" customWidth="1"/>
    <col min="11" max="11" width="9.140625" style="0" customWidth="1"/>
    <col min="12" max="13" width="10.7109375" style="0" hidden="1" customWidth="1"/>
    <col min="14" max="14" width="10.140625" style="0" hidden="1" customWidth="1"/>
    <col min="15" max="15" width="10.28125" style="0" customWidth="1"/>
  </cols>
  <sheetData>
    <row r="1" spans="1:15" ht="15">
      <c r="A1" s="22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16"/>
    </row>
    <row r="2" spans="1:15" ht="15">
      <c r="A2" s="25" t="s">
        <v>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16"/>
    </row>
    <row r="3" spans="1:15" ht="15">
      <c r="A3" s="1" t="s">
        <v>0</v>
      </c>
      <c r="B3" s="2" t="s">
        <v>1</v>
      </c>
      <c r="C3" s="2" t="s">
        <v>2</v>
      </c>
      <c r="D3" s="21" t="s">
        <v>3</v>
      </c>
      <c r="E3" s="21"/>
      <c r="F3" s="21"/>
      <c r="G3" s="21"/>
      <c r="H3" s="12"/>
      <c r="I3" s="15"/>
      <c r="J3" s="18"/>
      <c r="K3" s="2" t="s">
        <v>4</v>
      </c>
      <c r="L3" s="2"/>
      <c r="M3" s="2"/>
      <c r="N3" s="3" t="s">
        <v>5</v>
      </c>
      <c r="O3" s="2"/>
    </row>
    <row r="4" spans="1:15" ht="15">
      <c r="A4" s="1"/>
      <c r="B4" s="2"/>
      <c r="C4" s="2"/>
      <c r="D4" s="12">
        <v>2008</v>
      </c>
      <c r="E4" s="12">
        <v>2009</v>
      </c>
      <c r="F4" s="12">
        <v>2010</v>
      </c>
      <c r="G4" s="13">
        <v>2011</v>
      </c>
      <c r="H4" s="13">
        <v>2012</v>
      </c>
      <c r="I4" s="16">
        <v>2013</v>
      </c>
      <c r="J4" s="19">
        <v>2014</v>
      </c>
      <c r="K4" s="2"/>
      <c r="L4" s="2"/>
      <c r="M4" s="2"/>
      <c r="N4" s="3"/>
      <c r="O4" s="2"/>
    </row>
    <row r="5" spans="1:15" ht="15">
      <c r="A5" s="1" t="s">
        <v>6</v>
      </c>
      <c r="B5" s="2">
        <v>2</v>
      </c>
      <c r="C5" s="12" t="s">
        <v>29</v>
      </c>
      <c r="D5" s="2">
        <v>790</v>
      </c>
      <c r="E5" s="2">
        <v>864</v>
      </c>
      <c r="F5" s="2">
        <v>951</v>
      </c>
      <c r="G5" s="9">
        <v>985</v>
      </c>
      <c r="H5" s="9">
        <v>1108</v>
      </c>
      <c r="I5" s="9">
        <v>1179</v>
      </c>
      <c r="J5" s="9">
        <v>167</v>
      </c>
      <c r="K5" s="2">
        <v>7</v>
      </c>
      <c r="L5" s="2">
        <v>18533</v>
      </c>
      <c r="M5" s="2"/>
      <c r="N5" s="3">
        <v>20658</v>
      </c>
      <c r="O5" s="2">
        <f>SUM(N5+J5)</f>
        <v>20825</v>
      </c>
    </row>
    <row r="6" spans="1:15" ht="15">
      <c r="A6" s="1" t="s">
        <v>7</v>
      </c>
      <c r="B6" s="2">
        <v>2</v>
      </c>
      <c r="C6" s="12" t="s">
        <v>30</v>
      </c>
      <c r="D6" s="2">
        <v>1749</v>
      </c>
      <c r="E6" s="2">
        <v>1806</v>
      </c>
      <c r="F6" s="2">
        <v>1965</v>
      </c>
      <c r="G6" s="9">
        <v>2063</v>
      </c>
      <c r="H6" s="9">
        <v>1980</v>
      </c>
      <c r="I6" s="9">
        <v>1148</v>
      </c>
      <c r="J6" s="9">
        <v>2519</v>
      </c>
      <c r="K6" s="11">
        <v>340</v>
      </c>
      <c r="L6" s="2">
        <v>114955</v>
      </c>
      <c r="M6" s="2"/>
      <c r="N6" s="3">
        <v>118998</v>
      </c>
      <c r="O6" s="2">
        <f aca="true" t="shared" si="0" ref="O6:O29">SUM(N6+J6)</f>
        <v>121517</v>
      </c>
    </row>
    <row r="7" spans="1:15" ht="15">
      <c r="A7" s="1" t="s">
        <v>8</v>
      </c>
      <c r="B7" s="2">
        <v>2</v>
      </c>
      <c r="C7" s="12" t="s">
        <v>31</v>
      </c>
      <c r="D7" s="2">
        <v>1456</v>
      </c>
      <c r="E7" s="2">
        <v>1499</v>
      </c>
      <c r="F7" s="2">
        <v>1593</v>
      </c>
      <c r="G7" s="9">
        <v>1590</v>
      </c>
      <c r="H7" s="9">
        <v>1266</v>
      </c>
      <c r="I7" s="9"/>
      <c r="J7" s="9">
        <v>1421</v>
      </c>
      <c r="K7" s="2"/>
      <c r="L7" s="2">
        <v>5956</v>
      </c>
      <c r="M7" s="2">
        <v>39430</v>
      </c>
      <c r="N7" s="3">
        <v>48242</v>
      </c>
      <c r="O7" s="2">
        <f t="shared" si="0"/>
        <v>49663</v>
      </c>
    </row>
    <row r="8" spans="1:15" ht="15">
      <c r="A8" s="1" t="s">
        <v>37</v>
      </c>
      <c r="B8" s="2">
        <v>2</v>
      </c>
      <c r="C8" s="12" t="s">
        <v>35</v>
      </c>
      <c r="D8" s="2">
        <v>1836</v>
      </c>
      <c r="E8" s="2">
        <v>1954</v>
      </c>
      <c r="F8" s="2">
        <v>1971</v>
      </c>
      <c r="G8" s="9">
        <v>2050</v>
      </c>
      <c r="H8" s="9">
        <v>2364</v>
      </c>
      <c r="I8" s="9"/>
      <c r="J8" s="9">
        <v>2688</v>
      </c>
      <c r="K8" s="2"/>
      <c r="L8" s="2">
        <v>27979</v>
      </c>
      <c r="M8" s="2"/>
      <c r="N8" s="3">
        <v>32393</v>
      </c>
      <c r="O8" s="2">
        <f t="shared" si="0"/>
        <v>35081</v>
      </c>
    </row>
    <row r="9" spans="1:16" ht="15">
      <c r="A9" s="1" t="s">
        <v>39</v>
      </c>
      <c r="B9" s="11"/>
      <c r="C9" s="12"/>
      <c r="D9" s="2">
        <f>SUM(D7:D8)</f>
        <v>3292</v>
      </c>
      <c r="E9" s="2">
        <f>SUM(E7:E8)</f>
        <v>3453</v>
      </c>
      <c r="F9" s="2">
        <f>SUM(F7:F8)</f>
        <v>3564</v>
      </c>
      <c r="G9" s="9">
        <f>SUM(G7:G8)</f>
        <v>3640</v>
      </c>
      <c r="H9" s="9">
        <f>SUM(H7:H8)</f>
        <v>3630</v>
      </c>
      <c r="I9" s="9">
        <v>4351</v>
      </c>
      <c r="J9" s="9">
        <v>4109</v>
      </c>
      <c r="K9" s="2">
        <v>59</v>
      </c>
      <c r="L9" s="2"/>
      <c r="M9" s="2"/>
      <c r="N9" s="3">
        <f>SUM(N7:N8)</f>
        <v>80635</v>
      </c>
      <c r="O9" s="2">
        <f t="shared" si="0"/>
        <v>84744</v>
      </c>
      <c r="P9" t="s">
        <v>43</v>
      </c>
    </row>
    <row r="10" spans="1:16" ht="15">
      <c r="A10" s="1" t="s">
        <v>9</v>
      </c>
      <c r="B10" s="2">
        <v>1</v>
      </c>
      <c r="C10" s="12">
        <v>1974</v>
      </c>
      <c r="D10" s="2">
        <v>723</v>
      </c>
      <c r="E10" s="2">
        <v>856</v>
      </c>
      <c r="F10" s="2">
        <v>866</v>
      </c>
      <c r="G10" s="9">
        <v>674</v>
      </c>
      <c r="H10" s="9">
        <v>865</v>
      </c>
      <c r="I10" s="9">
        <v>1002</v>
      </c>
      <c r="J10" s="9">
        <v>1057</v>
      </c>
      <c r="K10" s="11">
        <v>44</v>
      </c>
      <c r="L10" s="2">
        <v>10555</v>
      </c>
      <c r="M10" s="2"/>
      <c r="N10" s="3">
        <v>12094</v>
      </c>
      <c r="O10" s="2">
        <f t="shared" si="0"/>
        <v>13151</v>
      </c>
      <c r="P10" t="s">
        <v>38</v>
      </c>
    </row>
    <row r="11" spans="1:15" ht="15">
      <c r="A11" s="1" t="s">
        <v>10</v>
      </c>
      <c r="B11" s="2">
        <v>1</v>
      </c>
      <c r="C11" s="12" t="s">
        <v>41</v>
      </c>
      <c r="D11" s="2">
        <v>866</v>
      </c>
      <c r="E11" s="2">
        <v>955</v>
      </c>
      <c r="F11" s="2">
        <v>1040</v>
      </c>
      <c r="G11" s="9">
        <v>1112</v>
      </c>
      <c r="H11" s="9">
        <v>1102</v>
      </c>
      <c r="I11" s="9">
        <v>1079</v>
      </c>
      <c r="J11" s="9">
        <v>996</v>
      </c>
      <c r="K11" s="11">
        <v>28</v>
      </c>
      <c r="L11" s="2">
        <v>11409</v>
      </c>
      <c r="M11" s="2"/>
      <c r="N11" s="3">
        <v>13623</v>
      </c>
      <c r="O11" s="2">
        <f t="shared" si="0"/>
        <v>14619</v>
      </c>
    </row>
    <row r="12" spans="1:15" ht="15">
      <c r="A12" s="1" t="s">
        <v>11</v>
      </c>
      <c r="B12" s="2">
        <v>1</v>
      </c>
      <c r="C12" s="12">
        <v>2003</v>
      </c>
      <c r="D12" s="2">
        <v>422</v>
      </c>
      <c r="E12" s="2">
        <v>501</v>
      </c>
      <c r="F12" s="2">
        <v>529</v>
      </c>
      <c r="G12" s="9">
        <v>613</v>
      </c>
      <c r="H12" s="9">
        <v>619</v>
      </c>
      <c r="I12" s="9">
        <v>791</v>
      </c>
      <c r="J12" s="9">
        <v>808</v>
      </c>
      <c r="K12" s="2">
        <v>46</v>
      </c>
      <c r="L12" s="2">
        <v>2564</v>
      </c>
      <c r="M12" s="2"/>
      <c r="N12" s="3">
        <v>3796</v>
      </c>
      <c r="O12" s="2">
        <f t="shared" si="0"/>
        <v>4604</v>
      </c>
    </row>
    <row r="13" spans="1:15" ht="15">
      <c r="A13" s="1" t="s">
        <v>12</v>
      </c>
      <c r="B13" s="2">
        <v>1</v>
      </c>
      <c r="C13" s="12">
        <v>1989</v>
      </c>
      <c r="D13" s="2">
        <v>310</v>
      </c>
      <c r="E13" s="2">
        <v>311</v>
      </c>
      <c r="F13" s="2">
        <v>398</v>
      </c>
      <c r="G13" s="9">
        <v>342</v>
      </c>
      <c r="H13" s="9">
        <v>401</v>
      </c>
      <c r="I13" s="9">
        <v>390</v>
      </c>
      <c r="J13" s="9">
        <v>485</v>
      </c>
      <c r="K13" s="11">
        <v>51</v>
      </c>
      <c r="L13" s="2">
        <v>3626</v>
      </c>
      <c r="M13" s="2"/>
      <c r="N13" s="3">
        <v>4369</v>
      </c>
      <c r="O13" s="2">
        <f t="shared" si="0"/>
        <v>4854</v>
      </c>
    </row>
    <row r="14" spans="1:15" ht="15">
      <c r="A14" s="1" t="s">
        <v>13</v>
      </c>
      <c r="B14" s="2">
        <v>2</v>
      </c>
      <c r="C14" s="12">
        <v>1995</v>
      </c>
      <c r="D14" s="2">
        <v>638</v>
      </c>
      <c r="E14" s="2">
        <v>720</v>
      </c>
      <c r="F14" s="2">
        <v>757</v>
      </c>
      <c r="G14" s="9">
        <v>872</v>
      </c>
      <c r="H14" s="9">
        <v>979</v>
      </c>
      <c r="I14" s="9">
        <v>1003</v>
      </c>
      <c r="J14" s="9">
        <v>1155</v>
      </c>
      <c r="K14" s="2">
        <v>74</v>
      </c>
      <c r="L14" s="2">
        <v>6406</v>
      </c>
      <c r="M14" s="2"/>
      <c r="N14" s="3">
        <v>8257</v>
      </c>
      <c r="O14" s="2">
        <f t="shared" si="0"/>
        <v>9412</v>
      </c>
    </row>
    <row r="15" spans="1:15" ht="15">
      <c r="A15" s="1" t="s">
        <v>14</v>
      </c>
      <c r="B15" s="2">
        <v>1</v>
      </c>
      <c r="C15" s="12">
        <v>1995</v>
      </c>
      <c r="D15" s="2">
        <v>283</v>
      </c>
      <c r="E15" s="2">
        <v>141</v>
      </c>
      <c r="F15" s="2">
        <v>173</v>
      </c>
      <c r="G15" s="9">
        <v>182</v>
      </c>
      <c r="H15" s="9">
        <v>181</v>
      </c>
      <c r="I15" s="9">
        <v>218</v>
      </c>
      <c r="J15" s="9">
        <v>231</v>
      </c>
      <c r="K15" s="11">
        <v>14</v>
      </c>
      <c r="L15" s="2">
        <v>1446</v>
      </c>
      <c r="M15" s="2"/>
      <c r="N15" s="3">
        <v>1809</v>
      </c>
      <c r="O15" s="2">
        <f t="shared" si="0"/>
        <v>2040</v>
      </c>
    </row>
    <row r="16" spans="1:15" ht="15">
      <c r="A16" s="1" t="s">
        <v>15</v>
      </c>
      <c r="B16" s="2">
        <v>1</v>
      </c>
      <c r="C16" s="12">
        <v>2000</v>
      </c>
      <c r="D16" s="2">
        <v>603</v>
      </c>
      <c r="E16" s="2">
        <v>635</v>
      </c>
      <c r="F16" s="2">
        <v>795</v>
      </c>
      <c r="G16" s="9">
        <v>792</v>
      </c>
      <c r="H16" s="9">
        <v>870</v>
      </c>
      <c r="I16" s="9">
        <v>845</v>
      </c>
      <c r="J16" s="9">
        <v>919</v>
      </c>
      <c r="K16" s="2">
        <v>56</v>
      </c>
      <c r="L16" s="2">
        <v>9165</v>
      </c>
      <c r="M16" s="2"/>
      <c r="N16" s="3">
        <v>10827</v>
      </c>
      <c r="O16" s="2">
        <f t="shared" si="0"/>
        <v>11746</v>
      </c>
    </row>
    <row r="17" spans="1:15" ht="15">
      <c r="A17" s="1" t="s">
        <v>16</v>
      </c>
      <c r="B17" s="2">
        <v>1</v>
      </c>
      <c r="C17" s="12">
        <v>1984</v>
      </c>
      <c r="D17" s="2">
        <v>544</v>
      </c>
      <c r="E17" s="2">
        <v>574</v>
      </c>
      <c r="F17" s="2">
        <v>689</v>
      </c>
      <c r="G17" s="9">
        <v>684</v>
      </c>
      <c r="H17" s="9">
        <v>871</v>
      </c>
      <c r="I17" s="9">
        <v>918</v>
      </c>
      <c r="J17" s="9">
        <v>987</v>
      </c>
      <c r="K17" s="2">
        <v>60</v>
      </c>
      <c r="L17" s="2">
        <v>6903</v>
      </c>
      <c r="M17" s="2"/>
      <c r="N17" s="3">
        <v>8458</v>
      </c>
      <c r="O17" s="2">
        <f t="shared" si="0"/>
        <v>9445</v>
      </c>
    </row>
    <row r="18" spans="1:15" ht="15">
      <c r="A18" s="1" t="s">
        <v>17</v>
      </c>
      <c r="B18" s="2">
        <v>1</v>
      </c>
      <c r="C18" s="12">
        <v>1992</v>
      </c>
      <c r="D18" s="2">
        <v>794</v>
      </c>
      <c r="E18" s="2">
        <v>925</v>
      </c>
      <c r="F18" s="2">
        <v>1016</v>
      </c>
      <c r="G18" s="9">
        <v>1022</v>
      </c>
      <c r="H18" s="9">
        <v>1127</v>
      </c>
      <c r="I18" s="9">
        <v>1071</v>
      </c>
      <c r="J18" s="9">
        <v>1134</v>
      </c>
      <c r="K18" s="2">
        <v>129</v>
      </c>
      <c r="L18" s="2">
        <v>13364</v>
      </c>
      <c r="M18" s="2"/>
      <c r="N18" s="3">
        <v>15513</v>
      </c>
      <c r="O18" s="2">
        <f t="shared" si="0"/>
        <v>16647</v>
      </c>
    </row>
    <row r="19" spans="1:15" ht="15">
      <c r="A19" s="1" t="s">
        <v>18</v>
      </c>
      <c r="B19" s="2">
        <v>2</v>
      </c>
      <c r="C19" s="12" t="s">
        <v>32</v>
      </c>
      <c r="D19" s="2">
        <v>1162</v>
      </c>
      <c r="E19" s="2">
        <v>1313</v>
      </c>
      <c r="F19" s="2">
        <v>1363</v>
      </c>
      <c r="G19" s="9">
        <v>1365</v>
      </c>
      <c r="H19" s="9">
        <v>1464</v>
      </c>
      <c r="I19" s="9">
        <v>1473</v>
      </c>
      <c r="J19" s="9">
        <v>1566</v>
      </c>
      <c r="K19" s="11">
        <v>55</v>
      </c>
      <c r="L19" s="2">
        <v>20630</v>
      </c>
      <c r="M19" s="2"/>
      <c r="N19" s="3">
        <v>23459</v>
      </c>
      <c r="O19" s="2">
        <f t="shared" si="0"/>
        <v>25025</v>
      </c>
    </row>
    <row r="20" spans="1:15" ht="15">
      <c r="A20" s="1" t="s">
        <v>19</v>
      </c>
      <c r="B20" s="2">
        <v>1</v>
      </c>
      <c r="C20" s="12">
        <v>1973</v>
      </c>
      <c r="D20" s="2">
        <v>451</v>
      </c>
      <c r="E20" s="2">
        <v>719</v>
      </c>
      <c r="F20" s="2">
        <v>784</v>
      </c>
      <c r="G20" s="9">
        <v>783</v>
      </c>
      <c r="H20" s="9">
        <v>879</v>
      </c>
      <c r="I20" s="9">
        <v>1005</v>
      </c>
      <c r="J20" s="9">
        <v>1098</v>
      </c>
      <c r="K20" s="2">
        <v>73</v>
      </c>
      <c r="L20" s="2">
        <v>7671</v>
      </c>
      <c r="M20" s="2"/>
      <c r="N20" s="3">
        <v>9333</v>
      </c>
      <c r="O20" s="2">
        <f t="shared" si="0"/>
        <v>10431</v>
      </c>
    </row>
    <row r="21" spans="1:15" ht="15">
      <c r="A21" s="1" t="s">
        <v>20</v>
      </c>
      <c r="B21" s="2">
        <v>2</v>
      </c>
      <c r="C21" s="12" t="s">
        <v>33</v>
      </c>
      <c r="D21" s="2">
        <v>914</v>
      </c>
      <c r="E21" s="2">
        <v>880</v>
      </c>
      <c r="F21" s="2">
        <v>908</v>
      </c>
      <c r="G21" s="9">
        <v>986</v>
      </c>
      <c r="H21" s="9">
        <v>1058</v>
      </c>
      <c r="I21" s="9">
        <v>1063</v>
      </c>
      <c r="J21" s="9">
        <v>1034</v>
      </c>
      <c r="K21" s="11">
        <v>26</v>
      </c>
      <c r="L21" s="2">
        <v>12195</v>
      </c>
      <c r="M21" s="2"/>
      <c r="N21" s="3">
        <v>13296</v>
      </c>
      <c r="O21" s="2">
        <f t="shared" si="0"/>
        <v>14330</v>
      </c>
    </row>
    <row r="22" spans="1:15" ht="15">
      <c r="A22" s="1" t="s">
        <v>21</v>
      </c>
      <c r="B22" s="2">
        <v>1</v>
      </c>
      <c r="C22" s="12">
        <v>2008</v>
      </c>
      <c r="D22" s="2">
        <v>106</v>
      </c>
      <c r="E22" s="2">
        <v>341</v>
      </c>
      <c r="F22" s="2">
        <v>369</v>
      </c>
      <c r="G22" s="9">
        <v>392</v>
      </c>
      <c r="H22" s="9">
        <v>389</v>
      </c>
      <c r="I22" s="9">
        <v>451</v>
      </c>
      <c r="J22" s="9">
        <v>501</v>
      </c>
      <c r="K22" s="11">
        <v>33</v>
      </c>
      <c r="L22" s="2">
        <v>816</v>
      </c>
      <c r="M22" s="2"/>
      <c r="N22" s="3">
        <v>1597</v>
      </c>
      <c r="O22" s="2">
        <f t="shared" si="0"/>
        <v>2098</v>
      </c>
    </row>
    <row r="23" spans="1:15" ht="15">
      <c r="A23" s="1" t="s">
        <v>22</v>
      </c>
      <c r="B23" s="2">
        <v>1</v>
      </c>
      <c r="C23" s="12">
        <v>1979</v>
      </c>
      <c r="D23" s="2">
        <v>419</v>
      </c>
      <c r="E23" s="2">
        <v>434</v>
      </c>
      <c r="F23" s="2">
        <v>505</v>
      </c>
      <c r="G23" s="9">
        <v>514</v>
      </c>
      <c r="H23" s="9">
        <v>516</v>
      </c>
      <c r="I23" s="9">
        <v>570</v>
      </c>
      <c r="J23" s="9">
        <v>579</v>
      </c>
      <c r="K23" s="2">
        <v>8</v>
      </c>
      <c r="L23" s="2">
        <v>4348</v>
      </c>
      <c r="M23" s="2"/>
      <c r="N23" s="3">
        <v>5378</v>
      </c>
      <c r="O23" s="2">
        <f t="shared" si="0"/>
        <v>5957</v>
      </c>
    </row>
    <row r="24" spans="1:15" ht="15">
      <c r="A24" s="1" t="s">
        <v>23</v>
      </c>
      <c r="B24" s="2">
        <v>1</v>
      </c>
      <c r="C24" s="12">
        <v>1967</v>
      </c>
      <c r="D24" s="2">
        <v>1044</v>
      </c>
      <c r="E24" s="2">
        <v>1121</v>
      </c>
      <c r="F24" s="2">
        <v>1137</v>
      </c>
      <c r="G24" s="9">
        <v>1165</v>
      </c>
      <c r="H24" s="9">
        <v>1162</v>
      </c>
      <c r="I24" s="9">
        <v>730</v>
      </c>
      <c r="J24" s="9">
        <v>509</v>
      </c>
      <c r="K24" s="11">
        <v>13</v>
      </c>
      <c r="L24" s="2">
        <v>30946</v>
      </c>
      <c r="M24" s="2"/>
      <c r="N24" s="3">
        <v>33273</v>
      </c>
      <c r="O24" s="2">
        <f t="shared" si="0"/>
        <v>33782</v>
      </c>
    </row>
    <row r="25" spans="1:15" ht="15">
      <c r="A25" s="1" t="s">
        <v>24</v>
      </c>
      <c r="B25" s="2">
        <v>1</v>
      </c>
      <c r="C25" s="12">
        <v>1990</v>
      </c>
      <c r="D25" s="2">
        <v>619</v>
      </c>
      <c r="E25" s="2">
        <v>561</v>
      </c>
      <c r="F25" s="2">
        <v>682</v>
      </c>
      <c r="G25" s="9">
        <v>678</v>
      </c>
      <c r="H25" s="9">
        <v>617</v>
      </c>
      <c r="I25" s="9">
        <v>423</v>
      </c>
      <c r="J25" s="9">
        <v>497</v>
      </c>
      <c r="K25" s="11">
        <v>14</v>
      </c>
      <c r="L25" s="2">
        <v>9129</v>
      </c>
      <c r="M25" s="2"/>
      <c r="N25" s="3">
        <v>10424</v>
      </c>
      <c r="O25" s="2">
        <f t="shared" si="0"/>
        <v>10921</v>
      </c>
    </row>
    <row r="26" spans="1:15" ht="15">
      <c r="A26" s="1" t="s">
        <v>40</v>
      </c>
      <c r="B26" s="11">
        <v>1</v>
      </c>
      <c r="C26" s="17">
        <v>2013</v>
      </c>
      <c r="D26" s="2"/>
      <c r="E26" s="2"/>
      <c r="F26" s="2"/>
      <c r="G26" s="9"/>
      <c r="H26" s="9"/>
      <c r="I26" s="9">
        <v>977</v>
      </c>
      <c r="J26" s="9">
        <v>1401</v>
      </c>
      <c r="K26" s="11">
        <v>29</v>
      </c>
      <c r="L26" s="2"/>
      <c r="M26" s="2"/>
      <c r="N26" s="3">
        <v>977</v>
      </c>
      <c r="O26" s="2">
        <f t="shared" si="0"/>
        <v>2378</v>
      </c>
    </row>
    <row r="27" spans="1:15" ht="15">
      <c r="A27" s="1" t="s">
        <v>42</v>
      </c>
      <c r="B27" s="11"/>
      <c r="C27" s="18"/>
      <c r="D27" s="2"/>
      <c r="E27" s="2"/>
      <c r="F27" s="2"/>
      <c r="G27" s="9"/>
      <c r="H27" s="9"/>
      <c r="I27" s="9">
        <f>SUM(I24:I26)</f>
        <v>2130</v>
      </c>
      <c r="J27" s="9">
        <f>SUM(J24:J26)</f>
        <v>2407</v>
      </c>
      <c r="K27" s="11">
        <f>SUM(K24:K26)</f>
        <v>56</v>
      </c>
      <c r="L27" s="2"/>
      <c r="M27" s="2"/>
      <c r="N27" s="3">
        <v>44674</v>
      </c>
      <c r="O27" s="11">
        <f t="shared" si="0"/>
        <v>47081</v>
      </c>
    </row>
    <row r="28" spans="1:15" ht="15">
      <c r="A28" s="1" t="s">
        <v>25</v>
      </c>
      <c r="B28" s="2">
        <v>2</v>
      </c>
      <c r="C28" s="12" t="s">
        <v>34</v>
      </c>
      <c r="D28" s="2">
        <v>2120</v>
      </c>
      <c r="E28" s="2">
        <v>2072</v>
      </c>
      <c r="F28" s="2">
        <v>2240</v>
      </c>
      <c r="G28" s="9">
        <v>2270</v>
      </c>
      <c r="H28" s="9">
        <v>2405</v>
      </c>
      <c r="I28" s="9">
        <v>2520</v>
      </c>
      <c r="J28" s="9">
        <v>2532</v>
      </c>
      <c r="K28" s="2">
        <v>108</v>
      </c>
      <c r="L28" s="2">
        <v>39958</v>
      </c>
      <c r="M28" s="2"/>
      <c r="N28" s="3">
        <v>44633</v>
      </c>
      <c r="O28" s="2">
        <f t="shared" si="0"/>
        <v>47165</v>
      </c>
    </row>
    <row r="29" spans="1:15" ht="15">
      <c r="A29" s="1" t="s">
        <v>26</v>
      </c>
      <c r="B29" s="2">
        <v>1</v>
      </c>
      <c r="C29" s="12">
        <v>1973</v>
      </c>
      <c r="D29" s="2">
        <v>350</v>
      </c>
      <c r="E29" s="2">
        <v>379</v>
      </c>
      <c r="F29" s="2">
        <v>337</v>
      </c>
      <c r="G29" s="9">
        <v>406</v>
      </c>
      <c r="H29" s="9">
        <v>425</v>
      </c>
      <c r="I29" s="9">
        <v>495</v>
      </c>
      <c r="J29" s="9">
        <v>538</v>
      </c>
      <c r="K29" s="11">
        <v>7</v>
      </c>
      <c r="L29" s="2">
        <v>7342</v>
      </c>
      <c r="M29" s="2"/>
      <c r="N29" s="3">
        <v>8173</v>
      </c>
      <c r="O29" s="2">
        <f t="shared" si="0"/>
        <v>8711</v>
      </c>
    </row>
    <row r="30" spans="1:15" ht="15">
      <c r="A30" s="1"/>
      <c r="B30" s="2">
        <f>SUM(B5:B29)</f>
        <v>31</v>
      </c>
      <c r="C30" s="2"/>
      <c r="D30" s="9">
        <f>SUM(D5+D6+D9+D10+D11+D12+D13+D14+D15+D16+D17+D18+D19+D20+D21+D22+D23+D24+D25+D28+D29)</f>
        <v>18199</v>
      </c>
      <c r="E30" s="9">
        <f>SUM(E5+E6+E9+E10+E11+E12+E13+E14+E15+E16+E17+E18+E19+E20+E21+E22+E23+E24+E25+E28+E29)</f>
        <v>19561</v>
      </c>
      <c r="F30" s="9">
        <f>SUM(F5+F6+F9+F10+F11+F12+F13+F14+F15+F16+F17+F18+F19+F20+F21+F22+F23+F24+F25+F28+F29)</f>
        <v>21068</v>
      </c>
      <c r="G30" s="9">
        <f>SUM(G5+G6+G9+G10+G11+G12+G13+G14+G15+G16+G17+G18+G19+G20+G21+G22+G23+G24+G25+G28+G29)</f>
        <v>21540</v>
      </c>
      <c r="H30" s="9">
        <f>SUM(H5+H6+H9+H10+H11+H12+H13+H14+H15+H16+H17+H18+H19+H20+H21+H22+H23+H24+H25+H28+H29)</f>
        <v>22648</v>
      </c>
      <c r="I30" s="9">
        <f>SUM(I5+I6+I9+I10+I11+I12+I13+I14+I15+I16+I17+I18+I19+I20+I21+I22+I23+I24+I25+I26+I28+I29)</f>
        <v>23702</v>
      </c>
      <c r="J30" s="9">
        <f aca="true" t="shared" si="1" ref="J30:O30">SUM(J5+J6+J9+J10+J11+J12+J13+J14+J15+J16+J17+J18+J19+J20+J21+J22+J23+J27+J28+J29)</f>
        <v>24822</v>
      </c>
      <c r="K30" s="9">
        <f t="shared" si="1"/>
        <v>1274</v>
      </c>
      <c r="L30" s="14">
        <f t="shared" si="1"/>
        <v>291886</v>
      </c>
      <c r="M30" s="14">
        <f t="shared" si="1"/>
        <v>0</v>
      </c>
      <c r="N30" s="9">
        <f t="shared" si="1"/>
        <v>449580</v>
      </c>
      <c r="O30" s="9">
        <f t="shared" si="1"/>
        <v>474402</v>
      </c>
    </row>
    <row r="31" spans="1:15" ht="15">
      <c r="A31" s="1"/>
      <c r="B31" s="2"/>
      <c r="C31" s="2"/>
      <c r="D31" s="2"/>
      <c r="E31" s="2"/>
      <c r="F31" s="2"/>
      <c r="G31" s="9"/>
      <c r="H31" s="9"/>
      <c r="I31" s="9"/>
      <c r="J31" s="9"/>
      <c r="K31" s="4"/>
      <c r="L31" s="2"/>
      <c r="M31" s="2"/>
      <c r="N31" s="3"/>
      <c r="O31" s="2"/>
    </row>
    <row r="32" spans="1:15" ht="15">
      <c r="A32" s="1" t="s">
        <v>27</v>
      </c>
      <c r="B32" s="2"/>
      <c r="C32" s="2"/>
      <c r="D32" s="2">
        <v>49090</v>
      </c>
      <c r="E32" s="2">
        <v>49600</v>
      </c>
      <c r="F32" s="2">
        <v>50800</v>
      </c>
      <c r="G32" s="9">
        <v>50434</v>
      </c>
      <c r="H32" s="9">
        <v>51465</v>
      </c>
      <c r="I32" s="9">
        <v>51185</v>
      </c>
      <c r="J32" s="20" t="s">
        <v>44</v>
      </c>
      <c r="K32" s="2"/>
      <c r="L32" s="2"/>
      <c r="M32" s="2"/>
      <c r="N32" s="3"/>
      <c r="O32" s="2"/>
    </row>
    <row r="33" spans="1:15" ht="15">
      <c r="A33" s="1" t="s">
        <v>28</v>
      </c>
      <c r="B33" s="2"/>
      <c r="C33" s="2"/>
      <c r="D33" s="5">
        <f aca="true" t="shared" si="2" ref="D33:I33">SUM(D30*100/D32)</f>
        <v>37.07272356895498</v>
      </c>
      <c r="E33" s="5">
        <f t="shared" si="2"/>
        <v>39.4375</v>
      </c>
      <c r="F33" s="5">
        <f t="shared" si="2"/>
        <v>41.47244094488189</v>
      </c>
      <c r="G33" s="10">
        <f t="shared" si="2"/>
        <v>42.70928341991514</v>
      </c>
      <c r="H33" s="10">
        <f t="shared" si="2"/>
        <v>44.006606431555426</v>
      </c>
      <c r="I33" s="10">
        <f t="shared" si="2"/>
        <v>46.30653511771027</v>
      </c>
      <c r="J33" s="10">
        <v>48.11</v>
      </c>
      <c r="K33" s="2"/>
      <c r="L33" s="2"/>
      <c r="M33" s="2"/>
      <c r="N33" s="3"/>
      <c r="O33" s="2"/>
    </row>
    <row r="34" spans="1:15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2"/>
    </row>
    <row r="35" spans="1:15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2"/>
    </row>
    <row r="36" spans="1:15" ht="15.75" thickBot="1">
      <c r="A36" s="6" t="s">
        <v>46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  <c r="O36" s="2"/>
    </row>
  </sheetData>
  <sheetProtection/>
  <mergeCells count="3">
    <mergeCell ref="D3:G3"/>
    <mergeCell ref="A1:N1"/>
    <mergeCell ref="A2:N2"/>
  </mergeCells>
  <printOptions gridLines="1" horizontalCentered="1" verticalCentered="1"/>
  <pageMargins left="0" right="0" top="0.15748031496062992" bottom="0.1968503937007874" header="0" footer="0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Karjalainen</dc:creator>
  <cp:keywords/>
  <dc:description/>
  <cp:lastModifiedBy>Matti</cp:lastModifiedBy>
  <cp:lastPrinted>2014-03-16T12:06:23Z</cp:lastPrinted>
  <dcterms:created xsi:type="dcterms:W3CDTF">2012-02-21T18:38:47Z</dcterms:created>
  <dcterms:modified xsi:type="dcterms:W3CDTF">2015-02-20T06:09:48Z</dcterms:modified>
  <cp:category/>
  <cp:version/>
  <cp:contentType/>
  <cp:contentStatus/>
</cp:coreProperties>
</file>